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210967\Desktop\"/>
    </mc:Choice>
  </mc:AlternateContent>
  <xr:revisionPtr revIDLastSave="0" documentId="13_ncr:1_{AB79B5BD-FAFF-4D65-92BF-B58D8EDD09E3}" xr6:coauthVersionLast="47" xr6:coauthVersionMax="47" xr10:uidLastSave="{00000000-0000-0000-0000-000000000000}"/>
  <bookViews>
    <workbookView xWindow="2250" yWindow="555" windowWidth="24810" windowHeight="13470" tabRatio="818" xr2:uid="{00000000-000D-0000-FFFF-FFFF00000000}"/>
  </bookViews>
  <sheets>
    <sheet name="工事費内訳書" sheetId="59" r:id="rId1"/>
  </sheets>
  <definedNames>
    <definedName name="_xlnm.Print_Area" localSheetId="0">工事費内訳書!$A$1:$G$104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工事費内訳書!$G$104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工事費内訳書!$I$104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1" i="59" l="1"/>
  <c r="G100" i="59"/>
  <c r="G99" i="59" s="1"/>
  <c r="G98" i="59" s="1"/>
  <c r="G93" i="59"/>
  <c r="G90" i="59"/>
  <c r="G89" i="59" s="1"/>
  <c r="G88" i="59" s="1"/>
  <c r="G87" i="59" s="1"/>
  <c r="G86" i="59" s="1"/>
  <c r="G84" i="59"/>
  <c r="G83" i="59"/>
  <c r="G82" i="59" s="1"/>
  <c r="G81" i="59" s="1"/>
  <c r="G79" i="59" s="1"/>
  <c r="G78" i="59" s="1"/>
  <c r="G73" i="59"/>
  <c r="G72" i="59"/>
  <c r="G71" i="59"/>
  <c r="G58" i="59"/>
  <c r="G43" i="59"/>
  <c r="G27" i="59"/>
  <c r="G22" i="59"/>
  <c r="G18" i="59"/>
  <c r="G17" i="59" s="1"/>
  <c r="G16" i="59" s="1"/>
  <c r="G15" i="59" s="1"/>
  <c r="G12" i="59" s="1"/>
  <c r="G10" i="59" s="1"/>
  <c r="G103" i="59" s="1"/>
  <c r="G104" i="59" s="1"/>
</calcChain>
</file>

<file path=xl/sharedStrings.xml><?xml version="1.0" encoding="utf-8"?>
<sst xmlns="http://schemas.openxmlformats.org/spreadsheetml/2006/main" count="208" uniqueCount="116">
  <si>
    <t>住　　　　所</t>
  </si>
  <si>
    <t>商号又は名称</t>
  </si>
  <si>
    <t>代 表 者 名</t>
  </si>
  <si>
    <t>工事費内訳書</t>
  </si>
  <si>
    <t>工 事 名</t>
  </si>
  <si>
    <t>Ｒ８三林　地すべり（国債）　三好市尾又　山腹工事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</si>
  <si>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</si>
  <si>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</si>
  <si>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</si>
  <si>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</si>
  <si>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</si>
  <si>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</si>
  <si>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</si>
  <si>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</si>
  <si>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</si>
  <si>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</si>
  <si>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</si>
  <si>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</si>
  <si>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</si>
  <si>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</si>
  <si>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</si>
  <si>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</si>
  <si>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地すべり防止
_x000D_</t>
  </si>
  <si>
    <t>抑止工
_x000D_</t>
  </si>
  <si>
    <t>土工
_x000D_</t>
  </si>
  <si>
    <t>掘削（土砂）
_x000D_</t>
  </si>
  <si>
    <t>m3</t>
  </si>
  <si>
    <t>残土処理工
_x000D_</t>
  </si>
  <si>
    <t>土砂掘削面整形
_x000D_</t>
  </si>
  <si>
    <t>㎡</t>
  </si>
  <si>
    <t>アンカー工
_x000D_</t>
  </si>
  <si>
    <t>削孔（アンカー）
_x000D_135mm,礫質土</t>
  </si>
  <si>
    <t>ｍ</t>
  </si>
  <si>
    <t>削孔（アンカー）
_x000D_135mm,軟岩</t>
  </si>
  <si>
    <t>鋼材加工・組立・挿入・緊張・定着等(ｱﾝｶｰ)
_x000D_二重防食,PC鋼線より線(工場組立),400≦f＜1300kN</t>
  </si>
  <si>
    <t>本</t>
  </si>
  <si>
    <t>グラウト注入
_x000D_24N/mm2　W/C≦47.5%</t>
  </si>
  <si>
    <t>アンカー工資材
_x000D_設計荷重680kN/本 23本</t>
  </si>
  <si>
    <t>ＣＥ型耐荷体
_x000D_φ12.7×7　L=2.065m</t>
  </si>
  <si>
    <t>ＣＥ型引張材
_x000D_φ12.7×7</t>
  </si>
  <si>
    <t>ＣＥ型緊張余長材
_x000D_φ12.7×7　L=1.0m</t>
  </si>
  <si>
    <t>オイルキャップ
_x000D_</t>
  </si>
  <si>
    <t>個</t>
  </si>
  <si>
    <t>ヘッドアダプター
_x000D_</t>
  </si>
  <si>
    <t>アンカーヘッド
_x000D_</t>
  </si>
  <si>
    <t>クサビ
_x000D_φ12.7</t>
  </si>
  <si>
    <t>組</t>
  </si>
  <si>
    <t>アンカープレート（メッキ品）
_x000D_300×32　φ121</t>
  </si>
  <si>
    <t>枚</t>
  </si>
  <si>
    <t>アンカープレート（メッキ品）
_x000D_280×32　φ121</t>
  </si>
  <si>
    <t>防錆材
_x000D_16kg/缶</t>
  </si>
  <si>
    <t>缶</t>
  </si>
  <si>
    <t>止水材
_x000D_</t>
  </si>
  <si>
    <t>エキステンションキット
_x000D_φ12.7×7　L=0.5m</t>
  </si>
  <si>
    <t>シームレスパイレンパッカー
_x000D_</t>
  </si>
  <si>
    <t>排気･ﾊﾟｯｶｰ注入ﾊﾟｲﾌﾟ
_x000D_</t>
  </si>
  <si>
    <t>アジャストプレート（BA型）
_x000D_φ165（0°～15°）</t>
  </si>
  <si>
    <t>受圧板工
_x000D_コンクリート</t>
  </si>
  <si>
    <t>受圧板コンクリート
_x000D_BB24-8-25(20) W/C≦55％　一般養生</t>
  </si>
  <si>
    <t>型枠工（受圧板コンクリート）
_x000D_一般型枠</t>
  </si>
  <si>
    <t>硬質ポリ塩化ビニル管
_x000D_薄肉管VU　径150</t>
  </si>
  <si>
    <t>目地板
_x000D_瀝青繊維質目地板 t=10mm</t>
  </si>
  <si>
    <t>均し基礎コンクリート
_x000D_</t>
  </si>
  <si>
    <t>床堀（土砂）
_x000D_</t>
  </si>
  <si>
    <t>基面整正
_x000D_</t>
  </si>
  <si>
    <t>型枠工（均し基礎コンクリート）
_x000D_一般型枠</t>
  </si>
  <si>
    <t>鉄筋工
_x000D_SD345,D16</t>
  </si>
  <si>
    <t>kg</t>
  </si>
  <si>
    <t>鉄筋工
_x000D_SD345,D13</t>
  </si>
  <si>
    <t>鉄筋工
_x000D_SD345,D10</t>
  </si>
  <si>
    <t>型枠工（小口止）
_x000D_一般型枠</t>
  </si>
  <si>
    <t>裏石積工（間詰）
_x000D_t=20cm 割栗石80～150mm</t>
  </si>
  <si>
    <t>裏込コンクリート
_x000D_BB18-8-40　W/C≦60%　一般養生</t>
  </si>
  <si>
    <t>受圧板工
_x000D_二次製品</t>
  </si>
  <si>
    <t>受圧板設置工
_x000D_許容荷重680kN</t>
  </si>
  <si>
    <t>基</t>
  </si>
  <si>
    <t>張コンクリート
_x000D_BB24-8-25(20) W/C≦55％　一般養生</t>
  </si>
  <si>
    <t>型枠工（張コンクリート）
_x000D_一般型枠</t>
  </si>
  <si>
    <t>鉄筋金網
_x000D_D13×250×250</t>
  </si>
  <si>
    <t>型枠工
_x000D_一般型枠</t>
  </si>
  <si>
    <t>植生マット
_x000D_亀甲金網・ヤシ繊維ネット付植生マット</t>
  </si>
  <si>
    <t>仮設工
_x000D_</t>
  </si>
  <si>
    <t>ボーリングマシン移設
_x000D_</t>
  </si>
  <si>
    <t>回</t>
  </si>
  <si>
    <t>足場（アンカー）
_x000D_</t>
  </si>
  <si>
    <t>空m3</t>
  </si>
  <si>
    <t>ﾗﾌﾃﾚｰﾝｸﾚｰﾝ
_x000D_</t>
  </si>
  <si>
    <t>日</t>
  </si>
  <si>
    <t>足場仮設
_x000D_傾斜地足場</t>
  </si>
  <si>
    <t>箇所</t>
  </si>
  <si>
    <t>間接工事費
_x000D_</t>
  </si>
  <si>
    <t>共通仮設費
_x000D_</t>
  </si>
  <si>
    <t>共通仮設費（率計上）
_x000D_</t>
  </si>
  <si>
    <t>運搬費
_x000D_</t>
  </si>
  <si>
    <t>現場内小運搬
_x000D_特装車運搬</t>
  </si>
  <si>
    <t>ton</t>
  </si>
  <si>
    <t>技術管理費
_x000D_</t>
  </si>
  <si>
    <t>技術管理費(現場及び一般対象)
_x000D_</t>
  </si>
  <si>
    <t>地質調査業務（一般調査）
_x000D_</t>
  </si>
  <si>
    <t>地すべり調査（基礎地盤調査）
_x000D_</t>
  </si>
  <si>
    <t>機械ボーリング
_x000D_CB-3､CB-4</t>
  </si>
  <si>
    <t>機械ボーリング（土質ボーリング）
_x000D_オールコアボーリング,φ66mm,礫混じり土砂</t>
  </si>
  <si>
    <t>機械ボーリング（岩盤ボーリング）
_x000D_オールコアボーリング,φ66mm,軟岩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</si>
  <si>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</si>
  <si>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</si>
  <si>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</si>
  <si>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</si>
  <si>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</si>
  <si>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</si>
  <si>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</si>
  <si>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</si>
  <si>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土壌試験費
_x000D_</t>
  </si>
  <si>
    <t>土壌分析試験費
_x000D_条例第58条,規則第35条(諸経費含,28項目,銅含まず)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</si>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</sst>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06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+G12+G78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+G16+G71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23</v>
      </c>
      <c r="D17" s="31"/>
      <c r="E17" s="9" t="s">
        <v>13</v>
      </c>
      <c r="F17" s="10">
        <v>1</v>
      </c>
      <c r="G17" s="11">
        <f>+G18+G22+G27+G43+G58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25</v>
      </c>
      <c r="E19" s="9" t="s">
        <v>26</v>
      </c>
      <c r="F19" s="10">
        <v>82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27</v>
      </c>
      <c r="E20" s="9" t="s">
        <v>26</v>
      </c>
      <c r="F20" s="10">
        <v>82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28</v>
      </c>
      <c r="E21" s="9" t="s">
        <v>29</v>
      </c>
      <c r="F21" s="10">
        <v>67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30</v>
      </c>
      <c r="E22" s="9" t="s">
        <v>13</v>
      </c>
      <c r="F22" s="10">
        <v>1</v>
      </c>
      <c r="G22" s="11">
        <f>+G23+G24+G25+G26</f>
        <v>0</v>
      </c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31</v>
      </c>
      <c r="E23" s="9" t="s">
        <v>32</v>
      </c>
      <c r="F23" s="10">
        <v>345.5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33</v>
      </c>
      <c r="E24" s="9" t="s">
        <v>32</v>
      </c>
      <c r="F24" s="10">
        <v>209.1</v>
      </c>
      <c r="G24" s="14"/>
      <c r="H24" s="1"/>
      <c r="I24" s="12">
        <v>15</v>
      </c>
      <c r="J24" s="12">
        <v>4</v>
      </c>
    </row>
    <row r="25" spans="1:10" ht="53.25" customHeight="1" x14ac:dyDescent="0.15">
      <c r="A25" s="13"/>
      <c r="B25" s="15"/>
      <c r="C25" s="15"/>
      <c r="D25" s="16" t="s">
        <v>34</v>
      </c>
      <c r="E25" s="9" t="s">
        <v>35</v>
      </c>
      <c r="F25" s="10">
        <v>23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36</v>
      </c>
      <c r="E26" s="9" t="s">
        <v>26</v>
      </c>
      <c r="F26" s="10">
        <v>9.3000000000000007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37</v>
      </c>
      <c r="E27" s="9" t="s">
        <v>13</v>
      </c>
      <c r="F27" s="10">
        <v>1</v>
      </c>
      <c r="G27" s="11">
        <f>+G28+G29+G30+G31+G32+G33+G34+G35+G36+G37+G38+G39+G40+G41+G42</f>
        <v>0</v>
      </c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38</v>
      </c>
      <c r="E28" s="9" t="s">
        <v>35</v>
      </c>
      <c r="F28" s="10">
        <v>23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39</v>
      </c>
      <c r="E29" s="9" t="s">
        <v>32</v>
      </c>
      <c r="F29" s="10">
        <v>524.1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40</v>
      </c>
      <c r="E30" s="9" t="s">
        <v>35</v>
      </c>
      <c r="F30" s="10">
        <v>23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41</v>
      </c>
      <c r="E31" s="9" t="s">
        <v>42</v>
      </c>
      <c r="F31" s="10">
        <v>23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43</v>
      </c>
      <c r="E32" s="9" t="s">
        <v>42</v>
      </c>
      <c r="F32" s="10">
        <v>23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44</v>
      </c>
      <c r="E33" s="9" t="s">
        <v>42</v>
      </c>
      <c r="F33" s="10">
        <v>23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45</v>
      </c>
      <c r="E34" s="9" t="s">
        <v>46</v>
      </c>
      <c r="F34" s="10">
        <v>161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47</v>
      </c>
      <c r="E35" s="9" t="s">
        <v>48</v>
      </c>
      <c r="F35" s="10">
        <v>13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49</v>
      </c>
      <c r="E36" s="9" t="s">
        <v>48</v>
      </c>
      <c r="F36" s="10">
        <v>10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50</v>
      </c>
      <c r="E37" s="9" t="s">
        <v>51</v>
      </c>
      <c r="F37" s="10">
        <v>2.9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52</v>
      </c>
      <c r="E38" s="9" t="s">
        <v>35</v>
      </c>
      <c r="F38" s="10">
        <v>2.2999999999999998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53</v>
      </c>
      <c r="E39" s="9" t="s">
        <v>35</v>
      </c>
      <c r="F39" s="10">
        <v>23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54</v>
      </c>
      <c r="E40" s="9" t="s">
        <v>32</v>
      </c>
      <c r="F40" s="10">
        <v>172.5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55</v>
      </c>
      <c r="E41" s="9" t="s">
        <v>32</v>
      </c>
      <c r="F41" s="10">
        <v>426.7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56</v>
      </c>
      <c r="E42" s="9" t="s">
        <v>46</v>
      </c>
      <c r="F42" s="10">
        <v>23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57</v>
      </c>
      <c r="E43" s="9" t="s">
        <v>13</v>
      </c>
      <c r="F43" s="10">
        <v>1</v>
      </c>
      <c r="G43" s="11">
        <f>+G44+G45+G46+G47+G48+G49+G50+G51+G52+G53+G54+G55+G56+G57</f>
        <v>0</v>
      </c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58</v>
      </c>
      <c r="E44" s="9" t="s">
        <v>26</v>
      </c>
      <c r="F44" s="10">
        <v>31.1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59</v>
      </c>
      <c r="E45" s="9" t="s">
        <v>29</v>
      </c>
      <c r="F45" s="10">
        <v>67.900000000000006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60</v>
      </c>
      <c r="E46" s="9" t="s">
        <v>35</v>
      </c>
      <c r="F46" s="10">
        <v>2.6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61</v>
      </c>
      <c r="E47" s="9" t="s">
        <v>29</v>
      </c>
      <c r="F47" s="10">
        <v>13.2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62</v>
      </c>
      <c r="E48" s="9" t="s">
        <v>26</v>
      </c>
      <c r="F48" s="10">
        <v>2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63</v>
      </c>
      <c r="E49" s="9" t="s">
        <v>26</v>
      </c>
      <c r="F49" s="10">
        <v>2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64</v>
      </c>
      <c r="E50" s="9" t="s">
        <v>29</v>
      </c>
      <c r="F50" s="10">
        <v>18.5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65</v>
      </c>
      <c r="E51" s="9" t="s">
        <v>29</v>
      </c>
      <c r="F51" s="10">
        <v>2.6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66</v>
      </c>
      <c r="E52" s="9" t="s">
        <v>67</v>
      </c>
      <c r="F52" s="10">
        <v>973.4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68</v>
      </c>
      <c r="E53" s="9" t="s">
        <v>67</v>
      </c>
      <c r="F53" s="10">
        <v>531.70000000000005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69</v>
      </c>
      <c r="E54" s="9" t="s">
        <v>67</v>
      </c>
      <c r="F54" s="10">
        <v>96.1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70</v>
      </c>
      <c r="E55" s="9" t="s">
        <v>29</v>
      </c>
      <c r="F55" s="10">
        <v>0.4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71</v>
      </c>
      <c r="E56" s="9" t="s">
        <v>29</v>
      </c>
      <c r="F56" s="10">
        <v>32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72</v>
      </c>
      <c r="E57" s="9" t="s">
        <v>26</v>
      </c>
      <c r="F57" s="10">
        <v>2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73</v>
      </c>
      <c r="E58" s="9" t="s">
        <v>13</v>
      </c>
      <c r="F58" s="10">
        <v>1</v>
      </c>
      <c r="G58" s="11">
        <f>+G59+G60+G61+G62+G63+G64+G65+G66+G67+G68+G69+G70</f>
        <v>0</v>
      </c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74</v>
      </c>
      <c r="E59" s="9" t="s">
        <v>75</v>
      </c>
      <c r="F59" s="10">
        <v>10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76</v>
      </c>
      <c r="E60" s="9" t="s">
        <v>26</v>
      </c>
      <c r="F60" s="10">
        <v>51.1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77</v>
      </c>
      <c r="E61" s="9" t="s">
        <v>29</v>
      </c>
      <c r="F61" s="10">
        <v>174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60</v>
      </c>
      <c r="E62" s="9" t="s">
        <v>35</v>
      </c>
      <c r="F62" s="10">
        <v>1.2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15"/>
      <c r="D63" s="16" t="s">
        <v>62</v>
      </c>
      <c r="E63" s="9" t="s">
        <v>26</v>
      </c>
      <c r="F63" s="10">
        <v>1.3</v>
      </c>
      <c r="G63" s="14"/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63</v>
      </c>
      <c r="E64" s="9" t="s">
        <v>26</v>
      </c>
      <c r="F64" s="10">
        <v>1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64</v>
      </c>
      <c r="E65" s="9" t="s">
        <v>29</v>
      </c>
      <c r="F65" s="10">
        <v>12.6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65</v>
      </c>
      <c r="E66" s="9" t="s">
        <v>29</v>
      </c>
      <c r="F66" s="10">
        <v>3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78</v>
      </c>
      <c r="E67" s="9" t="s">
        <v>67</v>
      </c>
      <c r="F67" s="10">
        <v>1283.5999999999999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79</v>
      </c>
      <c r="E68" s="9" t="s">
        <v>29</v>
      </c>
      <c r="F68" s="10">
        <v>9.6999999999999993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72</v>
      </c>
      <c r="E69" s="9" t="s">
        <v>26</v>
      </c>
      <c r="F69" s="10">
        <v>91.2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80</v>
      </c>
      <c r="E70" s="9" t="s">
        <v>29</v>
      </c>
      <c r="F70" s="10">
        <v>16.7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30" t="s">
        <v>81</v>
      </c>
      <c r="C71" s="30"/>
      <c r="D71" s="31"/>
      <c r="E71" s="9" t="s">
        <v>13</v>
      </c>
      <c r="F71" s="10">
        <v>1</v>
      </c>
      <c r="G71" s="11">
        <f>+G72</f>
        <v>0</v>
      </c>
      <c r="H71" s="1"/>
      <c r="I71" s="12">
        <v>62</v>
      </c>
      <c r="J71" s="12">
        <v>2</v>
      </c>
    </row>
    <row r="72" spans="1:10" ht="42" customHeight="1" x14ac:dyDescent="0.15">
      <c r="A72" s="13"/>
      <c r="B72" s="15"/>
      <c r="C72" s="30" t="s">
        <v>81</v>
      </c>
      <c r="D72" s="31"/>
      <c r="E72" s="9" t="s">
        <v>13</v>
      </c>
      <c r="F72" s="10">
        <v>1</v>
      </c>
      <c r="G72" s="11">
        <f>+G73</f>
        <v>0</v>
      </c>
      <c r="H72" s="1"/>
      <c r="I72" s="12">
        <v>63</v>
      </c>
      <c r="J72" s="12">
        <v>3</v>
      </c>
    </row>
    <row r="73" spans="1:10" ht="42" customHeight="1" x14ac:dyDescent="0.15">
      <c r="A73" s="13"/>
      <c r="B73" s="15"/>
      <c r="C73" s="15"/>
      <c r="D73" s="16" t="s">
        <v>81</v>
      </c>
      <c r="E73" s="9" t="s">
        <v>13</v>
      </c>
      <c r="F73" s="10">
        <v>1</v>
      </c>
      <c r="G73" s="11">
        <f>+G74+G75+G76+G77</f>
        <v>0</v>
      </c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82</v>
      </c>
      <c r="E74" s="9" t="s">
        <v>83</v>
      </c>
      <c r="F74" s="10">
        <v>4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84</v>
      </c>
      <c r="E75" s="9" t="s">
        <v>85</v>
      </c>
      <c r="F75" s="10">
        <v>342.9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86</v>
      </c>
      <c r="E76" s="9" t="s">
        <v>87</v>
      </c>
      <c r="F76" s="10">
        <v>2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88</v>
      </c>
      <c r="E77" s="9" t="s">
        <v>89</v>
      </c>
      <c r="F77" s="10">
        <v>2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29" t="s">
        <v>90</v>
      </c>
      <c r="B78" s="30"/>
      <c r="C78" s="30"/>
      <c r="D78" s="31"/>
      <c r="E78" s="9" t="s">
        <v>13</v>
      </c>
      <c r="F78" s="10">
        <v>1</v>
      </c>
      <c r="G78" s="11">
        <f>+G79+G93</f>
        <v>0</v>
      </c>
      <c r="H78" s="1"/>
      <c r="I78" s="12">
        <v>69</v>
      </c>
      <c r="J78" s="12"/>
    </row>
    <row r="79" spans="1:10" ht="42" customHeight="1" x14ac:dyDescent="0.15">
      <c r="A79" s="29" t="s">
        <v>91</v>
      </c>
      <c r="B79" s="30"/>
      <c r="C79" s="30"/>
      <c r="D79" s="31"/>
      <c r="E79" s="9" t="s">
        <v>13</v>
      </c>
      <c r="F79" s="10">
        <v>1</v>
      </c>
      <c r="G79" s="11">
        <f>+G80+G81+G86</f>
        <v>0</v>
      </c>
      <c r="H79" s="1"/>
      <c r="I79" s="12">
        <v>70</v>
      </c>
      <c r="J79" s="12">
        <v>200</v>
      </c>
    </row>
    <row r="80" spans="1:10" ht="42" customHeight="1" x14ac:dyDescent="0.15">
      <c r="A80" s="29" t="s">
        <v>92</v>
      </c>
      <c r="B80" s="30"/>
      <c r="C80" s="30"/>
      <c r="D80" s="31"/>
      <c r="E80" s="9" t="s">
        <v>13</v>
      </c>
      <c r="F80" s="10">
        <v>1</v>
      </c>
      <c r="G80" s="14"/>
      <c r="H80" s="1"/>
      <c r="I80" s="12">
        <v>71</v>
      </c>
      <c r="J80" s="12"/>
    </row>
    <row r="81" spans="1:10" ht="42" customHeight="1" x14ac:dyDescent="0.15">
      <c r="A81" s="29" t="s">
        <v>93</v>
      </c>
      <c r="B81" s="30"/>
      <c r="C81" s="30"/>
      <c r="D81" s="31"/>
      <c r="E81" s="9" t="s">
        <v>13</v>
      </c>
      <c r="F81" s="10">
        <v>1</v>
      </c>
      <c r="G81" s="11">
        <f>+G82</f>
        <v>0</v>
      </c>
      <c r="H81" s="1"/>
      <c r="I81" s="12">
        <v>72</v>
      </c>
      <c r="J81" s="12">
        <v>1</v>
      </c>
    </row>
    <row r="82" spans="1:10" ht="42" customHeight="1" x14ac:dyDescent="0.15">
      <c r="A82" s="13"/>
      <c r="B82" s="30" t="s">
        <v>93</v>
      </c>
      <c r="C82" s="30"/>
      <c r="D82" s="31"/>
      <c r="E82" s="9" t="s">
        <v>13</v>
      </c>
      <c r="F82" s="10">
        <v>1</v>
      </c>
      <c r="G82" s="11">
        <f>+G83</f>
        <v>0</v>
      </c>
      <c r="H82" s="1"/>
      <c r="I82" s="12">
        <v>73</v>
      </c>
      <c r="J82" s="12">
        <v>2</v>
      </c>
    </row>
    <row r="83" spans="1:10" ht="42" customHeight="1" x14ac:dyDescent="0.15">
      <c r="A83" s="13"/>
      <c r="B83" s="15"/>
      <c r="C83" s="30" t="s">
        <v>93</v>
      </c>
      <c r="D83" s="31"/>
      <c r="E83" s="9" t="s">
        <v>13</v>
      </c>
      <c r="F83" s="10">
        <v>1</v>
      </c>
      <c r="G83" s="11">
        <f>+G84</f>
        <v>0</v>
      </c>
      <c r="H83" s="1"/>
      <c r="I83" s="12">
        <v>74</v>
      </c>
      <c r="J83" s="12">
        <v>3</v>
      </c>
    </row>
    <row r="84" spans="1:10" ht="42" customHeight="1" x14ac:dyDescent="0.15">
      <c r="A84" s="13"/>
      <c r="B84" s="15"/>
      <c r="C84" s="15"/>
      <c r="D84" s="16" t="s">
        <v>93</v>
      </c>
      <c r="E84" s="9" t="s">
        <v>13</v>
      </c>
      <c r="F84" s="10">
        <v>1</v>
      </c>
      <c r="G84" s="11">
        <f>+G85</f>
        <v>0</v>
      </c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94</v>
      </c>
      <c r="E85" s="9" t="s">
        <v>95</v>
      </c>
      <c r="F85" s="10">
        <v>2.8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29" t="s">
        <v>96</v>
      </c>
      <c r="B86" s="30"/>
      <c r="C86" s="30"/>
      <c r="D86" s="31"/>
      <c r="E86" s="9" t="s">
        <v>13</v>
      </c>
      <c r="F86" s="10">
        <v>1</v>
      </c>
      <c r="G86" s="11">
        <f>+G87</f>
        <v>0</v>
      </c>
      <c r="H86" s="1"/>
      <c r="I86" s="12">
        <v>77</v>
      </c>
      <c r="J86" s="12"/>
    </row>
    <row r="87" spans="1:10" ht="42" customHeight="1" x14ac:dyDescent="0.15">
      <c r="A87" s="29" t="s">
        <v>97</v>
      </c>
      <c r="B87" s="30"/>
      <c r="C87" s="30"/>
      <c r="D87" s="31"/>
      <c r="E87" s="9" t="s">
        <v>13</v>
      </c>
      <c r="F87" s="10">
        <v>1</v>
      </c>
      <c r="G87" s="11">
        <f>+G88</f>
        <v>0</v>
      </c>
      <c r="H87" s="1"/>
      <c r="I87" s="12">
        <v>78</v>
      </c>
      <c r="J87" s="12">
        <v>1</v>
      </c>
    </row>
    <row r="88" spans="1:10" ht="42" customHeight="1" x14ac:dyDescent="0.15">
      <c r="A88" s="13"/>
      <c r="B88" s="30" t="s">
        <v>98</v>
      </c>
      <c r="C88" s="30"/>
      <c r="D88" s="31"/>
      <c r="E88" s="9" t="s">
        <v>13</v>
      </c>
      <c r="F88" s="10">
        <v>1</v>
      </c>
      <c r="G88" s="11">
        <f>+G89</f>
        <v>0</v>
      </c>
      <c r="H88" s="1"/>
      <c r="I88" s="12">
        <v>79</v>
      </c>
      <c r="J88" s="12">
        <v>2</v>
      </c>
    </row>
    <row r="89" spans="1:10" ht="42" customHeight="1" x14ac:dyDescent="0.15">
      <c r="A89" s="13"/>
      <c r="B89" s="15"/>
      <c r="C89" s="30" t="s">
        <v>99</v>
      </c>
      <c r="D89" s="31"/>
      <c r="E89" s="9" t="s">
        <v>13</v>
      </c>
      <c r="F89" s="10">
        <v>1</v>
      </c>
      <c r="G89" s="11">
        <f>+G90</f>
        <v>0</v>
      </c>
      <c r="H89" s="1"/>
      <c r="I89" s="12">
        <v>80</v>
      </c>
      <c r="J89" s="12">
        <v>3</v>
      </c>
    </row>
    <row r="90" spans="1:10" ht="42" customHeight="1" x14ac:dyDescent="0.15">
      <c r="A90" s="13"/>
      <c r="B90" s="15"/>
      <c r="C90" s="15"/>
      <c r="D90" s="16" t="s">
        <v>100</v>
      </c>
      <c r="E90" s="9" t="s">
        <v>13</v>
      </c>
      <c r="F90" s="10">
        <v>1</v>
      </c>
      <c r="G90" s="11">
        <f>+G91+G92</f>
        <v>0</v>
      </c>
      <c r="H90" s="1"/>
      <c r="I90" s="12">
        <v>81</v>
      </c>
      <c r="J90" s="12">
        <v>4</v>
      </c>
    </row>
    <row r="91" spans="1:10" ht="50.25" customHeight="1" x14ac:dyDescent="0.15">
      <c r="A91" s="13"/>
      <c r="B91" s="15"/>
      <c r="C91" s="15"/>
      <c r="D91" s="16" t="s">
        <v>101</v>
      </c>
      <c r="E91" s="9" t="s">
        <v>32</v>
      </c>
      <c r="F91" s="10">
        <v>38</v>
      </c>
      <c r="G91" s="14"/>
      <c r="H91" s="1"/>
      <c r="I91" s="12">
        <v>82</v>
      </c>
      <c r="J91" s="12">
        <v>4</v>
      </c>
    </row>
    <row r="92" spans="1:10" ht="49.5" customHeight="1" x14ac:dyDescent="0.15">
      <c r="A92" s="13"/>
      <c r="B92" s="15"/>
      <c r="C92" s="15"/>
      <c r="D92" s="16" t="s">
        <v>102</v>
      </c>
      <c r="E92" s="9" t="s">
        <v>32</v>
      </c>
      <c r="F92" s="10">
        <v>11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29" t="s">
        <v>103</v>
      </c>
      <c r="B93" s="30"/>
      <c r="C93" s="30"/>
      <c r="D93" s="31"/>
      <c r="E93" s="9" t="s">
        <v>13</v>
      </c>
      <c r="F93" s="10">
        <v>1</v>
      </c>
      <c r="G93" s="11">
        <f>+G96</f>
        <v>0</v>
      </c>
      <c r="H93" s="1"/>
      <c r="I93" s="12">
        <v>84</v>
      </c>
      <c r="J93" s="12">
        <v>210</v>
      </c>
    </row>
    <row r="94" spans="1:10" ht="42" customHeight="1" x14ac:dyDescent="0.15">
      <c r="A94" s="13"/>
      <c r="B94" s="30" t="s">
        <v>104</v>
      </c>
      <c r="C94" s="30"/>
      <c r="D94" s="31"/>
      <c r="E94" s="9" t="s">
        <v>13</v>
      </c>
      <c r="F94" s="10">
        <v>1</v>
      </c>
      <c r="G94" s="14"/>
      <c r="H94" s="1"/>
      <c r="I94" s="12">
        <v>85</v>
      </c>
      <c r="J94" s="12" t="s">
        <v>105</v>
      </c>
    </row>
    <row r="95" spans="1:10" ht="42" customHeight="1" x14ac:dyDescent="0.15">
      <c r="A95" s="13"/>
      <c r="B95" s="30" t="s">
        <v>106</v>
      </c>
      <c r="C95" s="30"/>
      <c r="D95" s="31"/>
      <c r="E95" s="9" t="s">
        <v>13</v>
      </c>
      <c r="F95" s="10">
        <v>1</v>
      </c>
      <c r="G95" s="14"/>
      <c r="H95" s="1"/>
      <c r="I95" s="12">
        <v>86</v>
      </c>
      <c r="J95" s="12" t="s">
        <v>107</v>
      </c>
    </row>
    <row r="96" spans="1:10" ht="42" customHeight="1" x14ac:dyDescent="0.15">
      <c r="A96" s="29" t="s">
        <v>108</v>
      </c>
      <c r="B96" s="30"/>
      <c r="C96" s="30"/>
      <c r="D96" s="31"/>
      <c r="E96" s="9" t="s">
        <v>13</v>
      </c>
      <c r="F96" s="10">
        <v>1</v>
      </c>
      <c r="G96" s="14"/>
      <c r="H96" s="1"/>
      <c r="I96" s="12">
        <v>87</v>
      </c>
      <c r="J96" s="12"/>
    </row>
    <row r="97" spans="1:10" ht="42" customHeight="1" x14ac:dyDescent="0.15">
      <c r="A97" s="29" t="s">
        <v>109</v>
      </c>
      <c r="B97" s="30"/>
      <c r="C97" s="30"/>
      <c r="D97" s="31"/>
      <c r="E97" s="9" t="s">
        <v>13</v>
      </c>
      <c r="F97" s="10">
        <v>1</v>
      </c>
      <c r="G97" s="14"/>
      <c r="H97" s="1"/>
      <c r="I97" s="12">
        <v>88</v>
      </c>
      <c r="J97" s="12">
        <v>220</v>
      </c>
    </row>
    <row r="98" spans="1:10" ht="42" customHeight="1" x14ac:dyDescent="0.15">
      <c r="A98" s="29" t="s">
        <v>110</v>
      </c>
      <c r="B98" s="30"/>
      <c r="C98" s="30"/>
      <c r="D98" s="31"/>
      <c r="E98" s="9" t="s">
        <v>13</v>
      </c>
      <c r="F98" s="10">
        <v>1</v>
      </c>
      <c r="G98" s="11">
        <f>+G99</f>
        <v>0</v>
      </c>
      <c r="H98" s="1"/>
      <c r="I98" s="12">
        <v>89</v>
      </c>
      <c r="J98" s="12">
        <v>1</v>
      </c>
    </row>
    <row r="99" spans="1:10" ht="42" customHeight="1" x14ac:dyDescent="0.15">
      <c r="A99" s="13"/>
      <c r="B99" s="30" t="s">
        <v>111</v>
      </c>
      <c r="C99" s="30"/>
      <c r="D99" s="31"/>
      <c r="E99" s="9" t="s">
        <v>13</v>
      </c>
      <c r="F99" s="10">
        <v>1</v>
      </c>
      <c r="G99" s="11">
        <f>+G100</f>
        <v>0</v>
      </c>
      <c r="H99" s="1"/>
      <c r="I99" s="12">
        <v>90</v>
      </c>
      <c r="J99" s="12">
        <v>2</v>
      </c>
    </row>
    <row r="100" spans="1:10" ht="42" customHeight="1" x14ac:dyDescent="0.15">
      <c r="A100" s="13"/>
      <c r="B100" s="15"/>
      <c r="C100" s="30" t="s">
        <v>111</v>
      </c>
      <c r="D100" s="31"/>
      <c r="E100" s="9" t="s">
        <v>13</v>
      </c>
      <c r="F100" s="10">
        <v>1</v>
      </c>
      <c r="G100" s="11">
        <f>+G101</f>
        <v>0</v>
      </c>
      <c r="H100" s="1"/>
      <c r="I100" s="12">
        <v>91</v>
      </c>
      <c r="J100" s="12">
        <v>3</v>
      </c>
    </row>
    <row r="101" spans="1:10" ht="42" customHeight="1" x14ac:dyDescent="0.15">
      <c r="A101" s="13"/>
      <c r="B101" s="15"/>
      <c r="C101" s="15"/>
      <c r="D101" s="16" t="s">
        <v>111</v>
      </c>
      <c r="E101" s="9" t="s">
        <v>13</v>
      </c>
      <c r="F101" s="10">
        <v>1</v>
      </c>
      <c r="G101" s="11">
        <f>+G102</f>
        <v>0</v>
      </c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112</v>
      </c>
      <c r="E102" s="9" t="s">
        <v>13</v>
      </c>
      <c r="F102" s="10">
        <v>1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29" t="s">
        <v>113</v>
      </c>
      <c r="B103" s="30"/>
      <c r="C103" s="30"/>
      <c r="D103" s="31"/>
      <c r="E103" s="9" t="s">
        <v>13</v>
      </c>
      <c r="F103" s="10">
        <v>1</v>
      </c>
      <c r="G103" s="11">
        <f>+G10+G97+G98</f>
        <v>0</v>
      </c>
      <c r="H103" s="1"/>
      <c r="I103" s="12">
        <v>94</v>
      </c>
      <c r="J103" s="12">
        <v>30</v>
      </c>
    </row>
    <row r="104" spans="1:10" ht="42" customHeight="1" x14ac:dyDescent="0.15">
      <c r="A104" s="20" t="s">
        <v>114</v>
      </c>
      <c r="B104" s="21"/>
      <c r="C104" s="21"/>
      <c r="D104" s="22"/>
      <c r="E104" s="17" t="s">
        <v>115</v>
      </c>
      <c r="F104" s="18" t="s">
        <v>115</v>
      </c>
      <c r="G104" s="19">
        <f>G103</f>
        <v>0</v>
      </c>
      <c r="I104" s="12">
        <v>95</v>
      </c>
      <c r="J104" s="12">
        <v>90</v>
      </c>
    </row>
    <row r="105" spans="1:10" ht="42" customHeight="1" x14ac:dyDescent="0.15">
      <c r="I105" s="12">
        <v>99999</v>
      </c>
    </row>
    <row r="106" spans="1:10" ht="42" customHeight="1" x14ac:dyDescent="0.15"/>
  </sheetData>
  <sheetProtection algorithmName="SHA-512" hashValue="lPVA62hMJ5qlfJK/lez0F58KZ0eBWCpLijod60en/O7sK+dMvxi8nsY8oobmdvIR+p8llI9QxOxwEowDVzYBww==" saltValue="TQb2U+IOYOhh2/ThacLc/Q==" spinCount="100000" sheet="1" objects="1" scenarios="1"/>
  <mergeCells count="36">
    <mergeCell ref="A97:D97"/>
    <mergeCell ref="A98:D98"/>
    <mergeCell ref="B99:D99"/>
    <mergeCell ref="C100:D100"/>
    <mergeCell ref="A103:D103"/>
    <mergeCell ref="C89:D89"/>
    <mergeCell ref="A93:D93"/>
    <mergeCell ref="B94:D94"/>
    <mergeCell ref="B95:D95"/>
    <mergeCell ref="A96:D96"/>
    <mergeCell ref="B82:D82"/>
    <mergeCell ref="C83:D83"/>
    <mergeCell ref="A86:D86"/>
    <mergeCell ref="A87:D87"/>
    <mergeCell ref="B88:D88"/>
    <mergeCell ref="C72:D72"/>
    <mergeCell ref="A78:D78"/>
    <mergeCell ref="A79:D79"/>
    <mergeCell ref="A80:D80"/>
    <mergeCell ref="A81:D81"/>
    <mergeCell ref="A104:D104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71:D71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takeichi makoto</cp:lastModifiedBy>
  <cp:lastPrinted>2026-06-05T02:04:47Z</cp:lastPrinted>
  <dcterms:created xsi:type="dcterms:W3CDTF">2014-01-09T08:55:00Z</dcterms:created>
  <dcterms:modified xsi:type="dcterms:W3CDTF">2026-07-29T07:44:01Z</dcterms:modified>
</cp:coreProperties>
</file>